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2" i="3" l="1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M16" i="3" s="1"/>
  <c r="G12" i="3"/>
  <c r="G16" i="3" s="1"/>
  <c r="G18" i="3" s="1"/>
  <c r="F12" i="3"/>
  <c r="F16" i="3" s="1"/>
  <c r="E12" i="3"/>
  <c r="E16" i="3" s="1"/>
  <c r="E18" i="3" s="1"/>
  <c r="AR12" i="3" l="1"/>
  <c r="O16" i="3"/>
  <c r="L16" i="3"/>
  <c r="N16" i="3"/>
  <c r="K18" i="3"/>
  <c r="F17" i="3"/>
  <c r="H17" i="3"/>
  <c r="H18" i="3" s="1"/>
  <c r="M18" i="3" s="1"/>
  <c r="J16" i="3"/>
  <c r="I18" i="3"/>
  <c r="O17" i="3"/>
  <c r="J17" i="3"/>
  <c r="L17" i="3"/>
  <c r="M17" i="3"/>
  <c r="AF12" i="3"/>
  <c r="N17" i="3" l="1"/>
  <c r="F18" i="3"/>
  <c r="J18" i="3"/>
  <c r="O18" i="3"/>
  <c r="L18" i="3" l="1"/>
  <c r="N18" i="3"/>
</calcChain>
</file>

<file path=xl/sharedStrings.xml><?xml version="1.0" encoding="utf-8"?>
<sst xmlns="http://schemas.openxmlformats.org/spreadsheetml/2006/main" count="90" uniqueCount="44">
  <si>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</si>
  <si>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</si>
  <si>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</si>
  <si>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</si>
  <si>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</si>
  <si>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</si>
  <si>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</si>
  <si>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</si>
  <si>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</si>
  <si>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</si>
  <si>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</si>
  <si>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</si>
  <si>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</si>
  <si>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LieKi</t>
  </si>
  <si>
    <t>LieKi = Lievestuoreen Kisa  (1927)</t>
  </si>
  <si>
    <t>YKKÖSPESIS</t>
  </si>
  <si>
    <t>3.</t>
  </si>
  <si>
    <t>Kiri  2</t>
  </si>
  <si>
    <t>5.</t>
  </si>
  <si>
    <t>Aleksi Havulehto</t>
  </si>
  <si>
    <t>31.8.1994   Vaasa</t>
  </si>
  <si>
    <t>Vaasan Mailan Juniorit,  kasvattajaseura</t>
  </si>
  <si>
    <t>VM</t>
  </si>
  <si>
    <t>2.</t>
  </si>
  <si>
    <t>4.</t>
  </si>
  <si>
    <t>Kiri = Jyväskylän Kiri  (1930)</t>
  </si>
  <si>
    <t>10.</t>
  </si>
  <si>
    <t>8.</t>
  </si>
  <si>
    <t>Valo</t>
  </si>
  <si>
    <t>Valo = Jyväskylän Valo  (1948)</t>
  </si>
  <si>
    <t>L+T</t>
  </si>
  <si>
    <t>SUOMENSARJA</t>
  </si>
  <si>
    <t>KAIKKI OTTELUT</t>
  </si>
  <si>
    <t>SUPERPESIS</t>
  </si>
  <si>
    <t>YHTEENSÄ</t>
  </si>
  <si>
    <t>poikien superpesis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</si>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</sst>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0" fillId="2" borderId="0" xfId="0" applyFill="1"/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64" fontId="2" fillId="3" borderId="4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7"/>
      <c r="B1" s="16" t="s">
        <v>19</v>
      </c>
      <c r="C1" s="22"/>
      <c r="D1" s="23"/>
      <c r="E1" s="24" t="s">
        <v>20</v>
      </c>
      <c r="F1" s="59"/>
      <c r="G1" s="32"/>
      <c r="H1" s="32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59"/>
      <c r="AB1" s="59"/>
      <c r="AC1" s="32"/>
      <c r="AD1" s="32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25" t="s">
        <v>15</v>
      </c>
      <c r="C2" s="60"/>
      <c r="D2" s="61"/>
      <c r="E2" s="2" t="s">
        <v>7</v>
      </c>
      <c r="F2" s="3"/>
      <c r="G2" s="3"/>
      <c r="H2" s="3"/>
      <c r="I2" s="8"/>
      <c r="J2" s="4"/>
      <c r="K2" s="29"/>
      <c r="L2" s="10" t="s">
        <v>37</v>
      </c>
      <c r="M2" s="3"/>
      <c r="N2" s="3"/>
      <c r="O2" s="9"/>
      <c r="P2" s="37"/>
      <c r="Q2" s="10" t="s">
        <v>38</v>
      </c>
      <c r="R2" s="3"/>
      <c r="S2" s="3"/>
      <c r="T2" s="3"/>
      <c r="U2" s="8"/>
      <c r="V2" s="9"/>
      <c r="W2" s="37"/>
      <c r="X2" s="62" t="s">
        <v>31</v>
      </c>
      <c r="Y2" s="63"/>
      <c r="Z2" s="36"/>
      <c r="AA2" s="2" t="s">
        <v>7</v>
      </c>
      <c r="AB2" s="3"/>
      <c r="AC2" s="3"/>
      <c r="AD2" s="3"/>
      <c r="AE2" s="8"/>
      <c r="AF2" s="4"/>
      <c r="AG2" s="29"/>
      <c r="AH2" s="10" t="s">
        <v>39</v>
      </c>
      <c r="AI2" s="3"/>
      <c r="AJ2" s="3"/>
      <c r="AK2" s="9"/>
      <c r="AL2" s="37"/>
      <c r="AM2" s="10" t="s">
        <v>38</v>
      </c>
      <c r="AN2" s="3"/>
      <c r="AO2" s="3"/>
      <c r="AP2" s="3"/>
      <c r="AQ2" s="8"/>
      <c r="AR2" s="9"/>
      <c r="AS2" s="38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30</v>
      </c>
      <c r="O3" s="7" t="s">
        <v>8</v>
      </c>
      <c r="P3" s="11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30</v>
      </c>
      <c r="AK3" s="7" t="s">
        <v>8</v>
      </c>
      <c r="AL3" s="11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38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2"/>
      <c r="C4" s="15"/>
      <c r="D4" s="16"/>
      <c r="E4" s="12"/>
      <c r="F4" s="12"/>
      <c r="G4" s="12"/>
      <c r="H4" s="13"/>
      <c r="I4" s="12"/>
      <c r="J4" s="40"/>
      <c r="K4" s="18"/>
      <c r="L4" s="39"/>
      <c r="M4" s="7"/>
      <c r="N4" s="7"/>
      <c r="O4" s="7"/>
      <c r="P4" s="11"/>
      <c r="Q4" s="12"/>
      <c r="R4" s="12"/>
      <c r="S4" s="13"/>
      <c r="T4" s="12"/>
      <c r="U4" s="12"/>
      <c r="V4" s="64"/>
      <c r="W4" s="18"/>
      <c r="X4" s="12">
        <v>2011</v>
      </c>
      <c r="Y4" s="12" t="s">
        <v>24</v>
      </c>
      <c r="Z4" s="16" t="s">
        <v>22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9"/>
      <c r="AG4" s="11"/>
      <c r="AH4" s="5"/>
      <c r="AI4" s="5"/>
      <c r="AJ4" s="5"/>
      <c r="AK4" s="7"/>
      <c r="AL4" s="11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58">
        <v>0.5</v>
      </c>
      <c r="AS4" s="30">
        <v>2</v>
      </c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2"/>
      <c r="C5" s="15"/>
      <c r="D5" s="16"/>
      <c r="E5" s="12"/>
      <c r="F5" s="12"/>
      <c r="G5" s="12"/>
      <c r="H5" s="13"/>
      <c r="I5" s="12"/>
      <c r="J5" s="40"/>
      <c r="K5" s="18"/>
      <c r="L5" s="39"/>
      <c r="M5" s="7"/>
      <c r="N5" s="7"/>
      <c r="O5" s="7"/>
      <c r="P5" s="11"/>
      <c r="Q5" s="12"/>
      <c r="R5" s="12"/>
      <c r="S5" s="13"/>
      <c r="T5" s="12"/>
      <c r="U5" s="12"/>
      <c r="V5" s="13"/>
      <c r="W5" s="18"/>
      <c r="X5" s="12">
        <v>2012</v>
      </c>
      <c r="Y5" s="15" t="s">
        <v>36</v>
      </c>
      <c r="Z5" s="16" t="s">
        <v>22</v>
      </c>
      <c r="AA5" s="12"/>
      <c r="AB5" s="14" t="s">
        <v>35</v>
      </c>
      <c r="AC5" s="12"/>
      <c r="AD5" s="13"/>
      <c r="AE5" s="12"/>
      <c r="AF5" s="40"/>
      <c r="AG5" s="11"/>
      <c r="AH5" s="5"/>
      <c r="AI5" s="5"/>
      <c r="AJ5" s="5"/>
      <c r="AK5" s="7"/>
      <c r="AL5" s="11"/>
      <c r="AM5" s="12"/>
      <c r="AN5" s="12"/>
      <c r="AO5" s="12"/>
      <c r="AP5" s="12"/>
      <c r="AQ5" s="12"/>
      <c r="AR5" s="58"/>
      <c r="AS5" s="30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2"/>
      <c r="C6" s="15"/>
      <c r="D6" s="16"/>
      <c r="E6" s="12"/>
      <c r="F6" s="12"/>
      <c r="G6" s="12"/>
      <c r="H6" s="13"/>
      <c r="I6" s="12"/>
      <c r="J6" s="40"/>
      <c r="K6" s="18"/>
      <c r="L6" s="39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2013</v>
      </c>
      <c r="Y6" s="12" t="s">
        <v>23</v>
      </c>
      <c r="Z6" s="16" t="s">
        <v>22</v>
      </c>
      <c r="AA6" s="12">
        <v>17</v>
      </c>
      <c r="AB6" s="12">
        <v>0</v>
      </c>
      <c r="AC6" s="12">
        <v>4</v>
      </c>
      <c r="AD6" s="12">
        <v>14</v>
      </c>
      <c r="AE6" s="12">
        <v>37</v>
      </c>
      <c r="AF6" s="69">
        <v>0.45669999999999999</v>
      </c>
      <c r="AG6" s="11">
        <v>81</v>
      </c>
      <c r="AH6" s="5"/>
      <c r="AI6" s="5"/>
      <c r="AJ6" s="5"/>
      <c r="AK6" s="7"/>
      <c r="AL6" s="11"/>
      <c r="AM6" s="12">
        <v>5</v>
      </c>
      <c r="AN6" s="12">
        <v>0</v>
      </c>
      <c r="AO6" s="12">
        <v>1</v>
      </c>
      <c r="AP6" s="12">
        <v>0</v>
      </c>
      <c r="AQ6" s="12">
        <v>8</v>
      </c>
      <c r="AR6" s="58">
        <v>0.36359999999999998</v>
      </c>
      <c r="AS6" s="30">
        <v>22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2"/>
      <c r="C7" s="15"/>
      <c r="D7" s="16"/>
      <c r="E7" s="12"/>
      <c r="F7" s="12"/>
      <c r="G7" s="12"/>
      <c r="H7" s="13"/>
      <c r="I7" s="12"/>
      <c r="J7" s="40"/>
      <c r="K7" s="18"/>
      <c r="L7" s="39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2014</v>
      </c>
      <c r="Y7" s="12" t="s">
        <v>16</v>
      </c>
      <c r="Z7" s="16" t="s">
        <v>22</v>
      </c>
      <c r="AA7" s="12">
        <v>6</v>
      </c>
      <c r="AB7" s="12">
        <v>0</v>
      </c>
      <c r="AC7" s="12">
        <v>0</v>
      </c>
      <c r="AD7" s="12">
        <v>2</v>
      </c>
      <c r="AE7" s="12">
        <v>18</v>
      </c>
      <c r="AF7" s="69">
        <v>0.51419999999999999</v>
      </c>
      <c r="AG7" s="11">
        <v>35</v>
      </c>
      <c r="AH7" s="5"/>
      <c r="AI7" s="5"/>
      <c r="AJ7" s="5"/>
      <c r="AK7" s="7"/>
      <c r="AL7" s="11"/>
      <c r="AM7" s="12">
        <v>2</v>
      </c>
      <c r="AN7" s="12">
        <v>0</v>
      </c>
      <c r="AO7" s="12">
        <v>2</v>
      </c>
      <c r="AP7" s="12">
        <v>0</v>
      </c>
      <c r="AQ7" s="12">
        <v>9</v>
      </c>
      <c r="AR7" s="58">
        <v>0.5625</v>
      </c>
      <c r="AS7" s="30">
        <v>16</v>
      </c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2"/>
      <c r="C8" s="15"/>
      <c r="D8" s="16"/>
      <c r="E8" s="12"/>
      <c r="F8" s="12"/>
      <c r="G8" s="12"/>
      <c r="H8" s="13"/>
      <c r="I8" s="12"/>
      <c r="J8" s="40"/>
      <c r="K8" s="18"/>
      <c r="L8" s="39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2015</v>
      </c>
      <c r="Y8" s="12" t="s">
        <v>23</v>
      </c>
      <c r="Z8" s="16" t="s">
        <v>22</v>
      </c>
      <c r="AA8" s="12">
        <v>8</v>
      </c>
      <c r="AB8" s="12">
        <v>0</v>
      </c>
      <c r="AC8" s="12">
        <v>0</v>
      </c>
      <c r="AD8" s="12">
        <v>1</v>
      </c>
      <c r="AE8" s="12">
        <v>13</v>
      </c>
      <c r="AF8" s="69">
        <v>0.38229999999999997</v>
      </c>
      <c r="AG8" s="11">
        <v>34</v>
      </c>
      <c r="AH8" s="5"/>
      <c r="AI8" s="5"/>
      <c r="AJ8" s="5"/>
      <c r="AK8" s="7"/>
      <c r="AL8" s="11"/>
      <c r="AM8" s="12">
        <v>6</v>
      </c>
      <c r="AN8" s="12">
        <v>0</v>
      </c>
      <c r="AO8" s="12">
        <v>0</v>
      </c>
      <c r="AP8" s="12">
        <v>2</v>
      </c>
      <c r="AQ8" s="12">
        <v>18</v>
      </c>
      <c r="AR8" s="58">
        <v>0.51419999999999999</v>
      </c>
      <c r="AS8" s="30">
        <v>35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2">
        <v>2016</v>
      </c>
      <c r="C9" s="12" t="s">
        <v>26</v>
      </c>
      <c r="D9" s="16" t="s">
        <v>13</v>
      </c>
      <c r="E9" s="12">
        <v>2</v>
      </c>
      <c r="F9" s="12">
        <v>0</v>
      </c>
      <c r="G9" s="13">
        <v>0</v>
      </c>
      <c r="H9" s="12">
        <v>0</v>
      </c>
      <c r="I9" s="12">
        <v>0</v>
      </c>
      <c r="J9" s="69">
        <v>0</v>
      </c>
      <c r="K9" s="18">
        <v>5</v>
      </c>
      <c r="L9" s="5"/>
      <c r="M9" s="7"/>
      <c r="N9" s="7"/>
      <c r="O9" s="7"/>
      <c r="Q9" s="12"/>
      <c r="R9" s="12"/>
      <c r="S9" s="13"/>
      <c r="T9" s="12"/>
      <c r="U9" s="12"/>
      <c r="V9" s="13"/>
      <c r="W9" s="18"/>
      <c r="X9" s="12">
        <v>2016</v>
      </c>
      <c r="Y9" s="12" t="s">
        <v>18</v>
      </c>
      <c r="Z9" s="16" t="s">
        <v>17</v>
      </c>
      <c r="AA9" s="12">
        <v>13</v>
      </c>
      <c r="AB9" s="12">
        <v>0</v>
      </c>
      <c r="AC9" s="12">
        <v>6</v>
      </c>
      <c r="AD9" s="12">
        <v>17</v>
      </c>
      <c r="AE9" s="12">
        <v>60</v>
      </c>
      <c r="AF9" s="69">
        <v>0.60599999999999998</v>
      </c>
      <c r="AG9" s="11">
        <v>99</v>
      </c>
      <c r="AH9" s="5"/>
      <c r="AI9" s="5"/>
      <c r="AJ9" s="5"/>
      <c r="AK9" s="7"/>
      <c r="AL9" s="11"/>
      <c r="AM9" s="12"/>
      <c r="AN9" s="12"/>
      <c r="AO9" s="12"/>
      <c r="AP9" s="12"/>
      <c r="AQ9" s="12"/>
      <c r="AR9" s="58"/>
      <c r="AS9" s="30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2"/>
      <c r="C10" s="15"/>
      <c r="D10" s="16"/>
      <c r="E10" s="12"/>
      <c r="F10" s="12"/>
      <c r="G10" s="13"/>
      <c r="H10" s="13"/>
      <c r="I10" s="12"/>
      <c r="J10" s="69"/>
      <c r="K10" s="18"/>
      <c r="L10" s="5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12">
        <v>2017</v>
      </c>
      <c r="Y10" s="12" t="s">
        <v>27</v>
      </c>
      <c r="Z10" s="16" t="s">
        <v>28</v>
      </c>
      <c r="AA10" s="12">
        <v>6</v>
      </c>
      <c r="AB10" s="12">
        <v>1</v>
      </c>
      <c r="AC10" s="12">
        <v>3</v>
      </c>
      <c r="AD10" s="12">
        <v>9</v>
      </c>
      <c r="AE10" s="12">
        <v>35</v>
      </c>
      <c r="AF10" s="69">
        <v>0.68620000000000003</v>
      </c>
      <c r="AG10" s="11">
        <v>51</v>
      </c>
      <c r="AH10" s="5"/>
      <c r="AI10" s="5"/>
      <c r="AJ10" s="5"/>
      <c r="AK10" s="7"/>
      <c r="AL10" s="11"/>
      <c r="AM10" s="12"/>
      <c r="AN10" s="12"/>
      <c r="AO10" s="12"/>
      <c r="AP10" s="12"/>
      <c r="AQ10" s="12"/>
      <c r="AR10" s="58"/>
      <c r="AS10" s="30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2"/>
      <c r="C11" s="15"/>
      <c r="D11" s="16"/>
      <c r="E11" s="12"/>
      <c r="F11" s="12"/>
      <c r="G11" s="12"/>
      <c r="H11" s="13"/>
      <c r="I11" s="12"/>
      <c r="J11" s="40"/>
      <c r="K11" s="18"/>
      <c r="L11" s="39"/>
      <c r="M11" s="7"/>
      <c r="N11" s="7"/>
      <c r="O11" s="7"/>
      <c r="Q11" s="12"/>
      <c r="R11" s="12"/>
      <c r="S11" s="13"/>
      <c r="T11" s="12"/>
      <c r="U11" s="12"/>
      <c r="V11" s="13"/>
      <c r="W11" s="18"/>
      <c r="X11" s="12">
        <v>2018</v>
      </c>
      <c r="Y11" s="12" t="s">
        <v>42</v>
      </c>
      <c r="Z11" s="16" t="s">
        <v>22</v>
      </c>
      <c r="AA11" s="12">
        <v>3</v>
      </c>
      <c r="AB11" s="12">
        <v>1</v>
      </c>
      <c r="AC11" s="12">
        <v>1</v>
      </c>
      <c r="AD11" s="12">
        <v>9</v>
      </c>
      <c r="AE11" s="12">
        <v>17</v>
      </c>
      <c r="AF11" s="69">
        <v>0.62960000000000005</v>
      </c>
      <c r="AG11" s="11">
        <v>27</v>
      </c>
      <c r="AH11" s="7"/>
      <c r="AI11" s="7"/>
      <c r="AJ11" s="7"/>
      <c r="AK11" s="7"/>
      <c r="AL11" s="11"/>
      <c r="AM11" s="16"/>
      <c r="AN11" s="16"/>
      <c r="AO11" s="16"/>
      <c r="AP11" s="16"/>
      <c r="AQ11" s="16"/>
      <c r="AR11" s="21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ht="14.25" x14ac:dyDescent="0.2">
      <c r="A12" s="17"/>
      <c r="B12" s="65" t="s">
        <v>34</v>
      </c>
      <c r="C12" s="66"/>
      <c r="D12" s="67"/>
      <c r="E12" s="26">
        <f>SUM(E4:E11)</f>
        <v>2</v>
      </c>
      <c r="F12" s="26">
        <f>SUM(F4:F11)</f>
        <v>0</v>
      </c>
      <c r="G12" s="26">
        <f>SUM(G4:G11)</f>
        <v>0</v>
      </c>
      <c r="H12" s="26">
        <f>SUM(H4:H11)</f>
        <v>0</v>
      </c>
      <c r="I12" s="26">
        <f>SUM(I4:I11)</f>
        <v>0</v>
      </c>
      <c r="J12" s="44">
        <v>0</v>
      </c>
      <c r="K12" s="29">
        <f>SUM(K4:K11)</f>
        <v>5</v>
      </c>
      <c r="L12" s="10"/>
      <c r="M12" s="8"/>
      <c r="N12" s="45"/>
      <c r="O12" s="46"/>
      <c r="P12" s="11"/>
      <c r="Q12" s="26">
        <f>SUM(Q4:Q11)</f>
        <v>0</v>
      </c>
      <c r="R12" s="26">
        <f>SUM(R4:R11)</f>
        <v>0</v>
      </c>
      <c r="S12" s="26">
        <f>SUM(S4:S11)</f>
        <v>0</v>
      </c>
      <c r="T12" s="26">
        <f>SUM(T4:T11)</f>
        <v>0</v>
      </c>
      <c r="U12" s="26">
        <f>SUM(U4:U11)</f>
        <v>0</v>
      </c>
      <c r="V12" s="27">
        <v>0</v>
      </c>
      <c r="W12" s="29">
        <f>SUM(W4:W11)</f>
        <v>0</v>
      </c>
      <c r="X12" s="5" t="s">
        <v>34</v>
      </c>
      <c r="Y12" s="6"/>
      <c r="Z12" s="4"/>
      <c r="AA12" s="26">
        <f>SUM(AA4:AA11)</f>
        <v>53</v>
      </c>
      <c r="AB12" s="26">
        <f>SUM(AB4:AB11)</f>
        <v>2</v>
      </c>
      <c r="AC12" s="26">
        <f>SUM(AC4:AC11)</f>
        <v>14</v>
      </c>
      <c r="AD12" s="26">
        <f>SUM(AD4:AD11)</f>
        <v>52</v>
      </c>
      <c r="AE12" s="26">
        <f>SUM(AE4:AE11)</f>
        <v>180</v>
      </c>
      <c r="AF12" s="44">
        <f>PRODUCT(AE12/AG12)</f>
        <v>0.55045871559633031</v>
      </c>
      <c r="AG12" s="29">
        <f>SUM(AG4:AG11)</f>
        <v>327</v>
      </c>
      <c r="AH12" s="10"/>
      <c r="AI12" s="8"/>
      <c r="AJ12" s="45"/>
      <c r="AK12" s="46"/>
      <c r="AL12" s="11"/>
      <c r="AM12" s="26">
        <f>SUM(AM4:AM11)</f>
        <v>14</v>
      </c>
      <c r="AN12" s="26">
        <f>SUM(AN4:AN11)</f>
        <v>0</v>
      </c>
      <c r="AO12" s="26">
        <f>SUM(AO4:AO11)</f>
        <v>3</v>
      </c>
      <c r="AP12" s="26">
        <f>SUM(AP4:AP11)</f>
        <v>2</v>
      </c>
      <c r="AQ12" s="26">
        <f>SUM(AQ4:AQ11)</f>
        <v>36</v>
      </c>
      <c r="AR12" s="44">
        <f>PRODUCT(AQ12/AS12)</f>
        <v>0.48</v>
      </c>
      <c r="AS12" s="38">
        <f>SUM(AS4:AS11)</f>
        <v>75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48"/>
      <c r="K13" s="18"/>
      <c r="L13" s="11"/>
      <c r="M13" s="11"/>
      <c r="N13" s="11"/>
      <c r="O13" s="11"/>
      <c r="P13" s="17"/>
      <c r="Q13" s="17"/>
      <c r="R13" s="19"/>
      <c r="S13" s="17"/>
      <c r="T13" s="17"/>
      <c r="U13" s="11"/>
      <c r="V13" s="11"/>
      <c r="W13" s="18"/>
      <c r="X13" s="17"/>
      <c r="Y13" s="17"/>
      <c r="Z13" s="17"/>
      <c r="AA13" s="17"/>
      <c r="AB13" s="17"/>
      <c r="AC13" s="17"/>
      <c r="AD13" s="17"/>
      <c r="AE13" s="17"/>
      <c r="AF13" s="48"/>
      <c r="AG13" s="18"/>
      <c r="AH13" s="11"/>
      <c r="AI13" s="11"/>
      <c r="AJ13" s="11"/>
      <c r="AK13" s="11"/>
      <c r="AL13" s="17"/>
      <c r="AM13" s="17"/>
      <c r="AN13" s="19"/>
      <c r="AO13" s="17"/>
      <c r="AP13" s="17"/>
      <c r="AQ13" s="11"/>
      <c r="AR13" s="11"/>
      <c r="AS13" s="18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50" t="s">
        <v>32</v>
      </c>
      <c r="C14" s="51"/>
      <c r="D14" s="52"/>
      <c r="E14" s="4" t="s">
        <v>2</v>
      </c>
      <c r="F14" s="7" t="s">
        <v>6</v>
      </c>
      <c r="G14" s="4" t="s">
        <v>4</v>
      </c>
      <c r="H14" s="7" t="s">
        <v>5</v>
      </c>
      <c r="I14" s="7" t="s">
        <v>8</v>
      </c>
      <c r="J14" s="7" t="s">
        <v>9</v>
      </c>
      <c r="K14" s="11"/>
      <c r="L14" s="7" t="s">
        <v>10</v>
      </c>
      <c r="M14" s="7" t="s">
        <v>11</v>
      </c>
      <c r="N14" s="7" t="s">
        <v>40</v>
      </c>
      <c r="O14" s="7" t="s">
        <v>41</v>
      </c>
      <c r="Q14" s="19"/>
      <c r="R14" s="19" t="s">
        <v>12</v>
      </c>
      <c r="S14" s="19"/>
      <c r="T14" s="17" t="s">
        <v>21</v>
      </c>
      <c r="U14" s="11"/>
      <c r="V14" s="18"/>
      <c r="W14" s="18"/>
      <c r="X14" s="49"/>
      <c r="Y14" s="49"/>
      <c r="Z14" s="49"/>
      <c r="AA14" s="49"/>
      <c r="AB14" s="49"/>
      <c r="AC14" s="17"/>
      <c r="AD14" s="17"/>
      <c r="AE14" s="17"/>
      <c r="AF14" s="17"/>
      <c r="AG14" s="17"/>
      <c r="AH14" s="17"/>
      <c r="AI14" s="17"/>
      <c r="AJ14" s="17"/>
      <c r="AK14" s="17"/>
      <c r="AM14" s="18"/>
      <c r="AN14" s="49"/>
      <c r="AO14" s="49"/>
      <c r="AP14" s="49"/>
      <c r="AQ14" s="49"/>
      <c r="AR14" s="49"/>
      <c r="AS14" s="49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20" t="s">
        <v>33</v>
      </c>
      <c r="C15" s="1"/>
      <c r="D15" s="21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68">
        <v>0</v>
      </c>
      <c r="K15" s="17">
        <v>0</v>
      </c>
      <c r="L15" s="54">
        <v>0</v>
      </c>
      <c r="M15" s="54">
        <v>0</v>
      </c>
      <c r="N15" s="54">
        <v>0</v>
      </c>
      <c r="O15" s="54">
        <v>0</v>
      </c>
      <c r="Q15" s="19"/>
      <c r="R15" s="19"/>
      <c r="S15" s="19"/>
      <c r="T15" s="70" t="s">
        <v>43</v>
      </c>
      <c r="U15" s="17"/>
      <c r="V15" s="17"/>
      <c r="W15" s="17"/>
      <c r="X15" s="19"/>
      <c r="Y15" s="19"/>
      <c r="Z15" s="19"/>
      <c r="AA15" s="19"/>
      <c r="AB15" s="19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9"/>
      <c r="AO15" s="19"/>
      <c r="AP15" s="19"/>
      <c r="AQ15" s="19"/>
      <c r="AR15" s="19"/>
      <c r="AS15" s="19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41" t="s">
        <v>15</v>
      </c>
      <c r="C16" s="42"/>
      <c r="D16" s="43"/>
      <c r="E16" s="53">
        <f>PRODUCT(E12+Q12)</f>
        <v>2</v>
      </c>
      <c r="F16" s="53">
        <f>PRODUCT(F12+R12)</f>
        <v>0</v>
      </c>
      <c r="G16" s="53">
        <f>PRODUCT(G12+S12)</f>
        <v>0</v>
      </c>
      <c r="H16" s="53">
        <f>PRODUCT(H12+T12)</f>
        <v>0</v>
      </c>
      <c r="I16" s="53">
        <f>PRODUCT(I12+U12)</f>
        <v>0</v>
      </c>
      <c r="J16" s="68">
        <f>PRODUCT(I16/K16)</f>
        <v>0</v>
      </c>
      <c r="K16" s="17">
        <f>PRODUCT(K12+W12)</f>
        <v>5</v>
      </c>
      <c r="L16" s="54">
        <f>PRODUCT((F16+G16)/E16)</f>
        <v>0</v>
      </c>
      <c r="M16" s="54">
        <f>PRODUCT(H16/E16)</f>
        <v>0</v>
      </c>
      <c r="N16" s="54">
        <f>PRODUCT((F16+G16+H16)/E16)</f>
        <v>0</v>
      </c>
      <c r="O16" s="54">
        <f>PRODUCT(I16/E16)</f>
        <v>0</v>
      </c>
      <c r="Q16" s="19"/>
      <c r="R16" s="19"/>
      <c r="S16" s="19"/>
      <c r="T16" s="17" t="s">
        <v>25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28" t="s">
        <v>31</v>
      </c>
      <c r="C17" s="47"/>
      <c r="D17" s="31"/>
      <c r="E17" s="53">
        <f>PRODUCT(AA12+AM12)</f>
        <v>67</v>
      </c>
      <c r="F17" s="53">
        <f>PRODUCT(AB12+AN12)</f>
        <v>2</v>
      </c>
      <c r="G17" s="53">
        <f>PRODUCT(AC12+AO12)</f>
        <v>17</v>
      </c>
      <c r="H17" s="53">
        <f>PRODUCT(AD12+AP12)</f>
        <v>54</v>
      </c>
      <c r="I17" s="53">
        <f>PRODUCT(AE12+AQ12)</f>
        <v>216</v>
      </c>
      <c r="J17" s="68">
        <f>PRODUCT(I17/K17)</f>
        <v>0.53731343283582089</v>
      </c>
      <c r="K17" s="11">
        <f>PRODUCT(AG12+AS12)</f>
        <v>402</v>
      </c>
      <c r="L17" s="54">
        <f>PRODUCT((F17+G17)/E17)</f>
        <v>0.28358208955223879</v>
      </c>
      <c r="M17" s="54">
        <f>PRODUCT(H17/E17)</f>
        <v>0.80597014925373134</v>
      </c>
      <c r="N17" s="54">
        <f>PRODUCT((F17+G17+H17)/E17)</f>
        <v>1.0895522388059702</v>
      </c>
      <c r="O17" s="54">
        <f>PRODUCT(I17/E17)</f>
        <v>3.2238805970149254</v>
      </c>
      <c r="Q17" s="19"/>
      <c r="R17" s="19"/>
      <c r="S17" s="17"/>
      <c r="T17" s="17" t="s">
        <v>14</v>
      </c>
      <c r="U17" s="11"/>
      <c r="V17" s="11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1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55" t="s">
        <v>34</v>
      </c>
      <c r="C18" s="56"/>
      <c r="D18" s="57"/>
      <c r="E18" s="53">
        <f>SUM(E15:E17)</f>
        <v>69</v>
      </c>
      <c r="F18" s="53">
        <f t="shared" ref="F18:I18" si="0">SUM(F15:F17)</f>
        <v>2</v>
      </c>
      <c r="G18" s="53">
        <f t="shared" si="0"/>
        <v>17</v>
      </c>
      <c r="H18" s="53">
        <f t="shared" si="0"/>
        <v>54</v>
      </c>
      <c r="I18" s="53">
        <f t="shared" si="0"/>
        <v>216</v>
      </c>
      <c r="J18" s="68">
        <f>PRODUCT(I18/K18)</f>
        <v>0.53071253071253066</v>
      </c>
      <c r="K18" s="17">
        <f>SUM(K15:K17)</f>
        <v>407</v>
      </c>
      <c r="L18" s="54">
        <f>PRODUCT((F18+G18)/E18)</f>
        <v>0.27536231884057971</v>
      </c>
      <c r="M18" s="54">
        <f>PRODUCT(H18/E18)</f>
        <v>0.78260869565217395</v>
      </c>
      <c r="N18" s="54">
        <f>PRODUCT((F18+G18+H18)/E18)</f>
        <v>1.0579710144927537</v>
      </c>
      <c r="O18" s="54">
        <f>PRODUCT(I18/E18)</f>
        <v>3.1304347826086958</v>
      </c>
      <c r="Q18" s="11"/>
      <c r="R18" s="11"/>
      <c r="S18" s="11"/>
      <c r="T18" s="17" t="s">
        <v>29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1"/>
      <c r="F19" s="11"/>
      <c r="G19" s="11"/>
      <c r="H19" s="11"/>
      <c r="I19" s="11"/>
      <c r="J19" s="17"/>
      <c r="K19" s="17"/>
      <c r="L19" s="11"/>
      <c r="M19" s="11"/>
      <c r="N19" s="11"/>
      <c r="O19" s="11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1"/>
      <c r="R91" s="11"/>
      <c r="S91" s="11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1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1"/>
      <c r="R92" s="11"/>
      <c r="S92" s="11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1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1"/>
      <c r="R93" s="11"/>
      <c r="S93" s="11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1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1"/>
      <c r="R94" s="11"/>
      <c r="S94" s="11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1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1"/>
      <c r="R169" s="11"/>
      <c r="S169" s="11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1"/>
      <c r="R170" s="11"/>
      <c r="S170" s="11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1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1"/>
      <c r="R171" s="11"/>
      <c r="S171" s="11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1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1"/>
      <c r="R172" s="11"/>
      <c r="S172" s="11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1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1"/>
      <c r="R173" s="11"/>
      <c r="S173" s="11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1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1"/>
      <c r="R174" s="11"/>
      <c r="S174" s="11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1"/>
      <c r="R175" s="11"/>
      <c r="S175" s="11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1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1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2:38" ht="14.25" x14ac:dyDescent="0.2">
      <c r="L177"/>
      <c r="M177"/>
      <c r="N177"/>
      <c r="O177"/>
      <c r="P177"/>
      <c r="Q177" s="11"/>
      <c r="R177" s="11"/>
      <c r="S177" s="11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1"/>
    </row>
    <row r="178" spans="12:38" ht="14.25" x14ac:dyDescent="0.2">
      <c r="L178"/>
      <c r="M178"/>
      <c r="N178"/>
      <c r="O178"/>
      <c r="P178"/>
      <c r="Q178" s="11"/>
      <c r="R178" s="11"/>
      <c r="S178" s="11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1"/>
    </row>
    <row r="179" spans="12:38" ht="14.25" x14ac:dyDescent="0.2">
      <c r="L179"/>
      <c r="M179"/>
      <c r="N179"/>
      <c r="O179"/>
      <c r="P179"/>
      <c r="Q179" s="11"/>
      <c r="R179" s="11"/>
      <c r="S179" s="11"/>
      <c r="T179" s="11"/>
      <c r="U179" s="11"/>
      <c r="V179" s="11"/>
      <c r="AH179" s="17"/>
      <c r="AI179" s="17"/>
      <c r="AJ179" s="17"/>
      <c r="AK179" s="17"/>
      <c r="AL179" s="11"/>
    </row>
    <row r="180" spans="12:38" ht="14.25" x14ac:dyDescent="0.2">
      <c r="L180" s="11"/>
      <c r="M180" s="11"/>
      <c r="N180" s="11"/>
      <c r="O180" s="11"/>
      <c r="P180" s="11"/>
      <c r="AH180" s="17"/>
      <c r="AI180" s="17"/>
      <c r="AJ180" s="17"/>
      <c r="AK180" s="17"/>
      <c r="AL180" s="11"/>
    </row>
    <row r="181" spans="12:38" ht="14.25" x14ac:dyDescent="0.2">
      <c r="L181" s="11"/>
      <c r="M181" s="11"/>
      <c r="N181" s="11"/>
      <c r="O181" s="11"/>
      <c r="P181" s="11"/>
      <c r="AH181" s="17"/>
      <c r="AI181" s="17"/>
      <c r="AJ181" s="17"/>
      <c r="AK181" s="17"/>
      <c r="AL181" s="11"/>
    </row>
    <row r="182" spans="12:38" ht="14.25" x14ac:dyDescent="0.2">
      <c r="L182" s="11"/>
      <c r="M182" s="11"/>
      <c r="N182" s="11"/>
      <c r="O182" s="11"/>
      <c r="P182" s="11"/>
      <c r="AH182" s="17"/>
      <c r="AI182" s="17"/>
      <c r="AJ182" s="17"/>
      <c r="AK182" s="17"/>
      <c r="AL182" s="11"/>
    </row>
    <row r="183" spans="12:38" ht="14.25" x14ac:dyDescent="0.2">
      <c r="L183" s="11"/>
      <c r="M183" s="11"/>
      <c r="N183" s="11"/>
      <c r="O183" s="11"/>
      <c r="P183" s="11"/>
      <c r="AH183" s="11"/>
      <c r="AI183" s="11"/>
      <c r="AJ183" s="11"/>
      <c r="AK183" s="11"/>
      <c r="AL183" s="11"/>
    </row>
  </sheetData>
  <sortState ref="X10:AH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2018-09-11T02:56:58Z</dcterms:modified>
</cp:coreProperties>
</file>